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1.9 公益金使用情况公开\20230525 2022年彩票公益金使用情况公告\办公室改20230625\"/>
    </mc:Choice>
  </mc:AlternateContent>
  <bookViews>
    <workbookView xWindow="0" yWindow="0" windowWidth="17865" windowHeight="10950" tabRatio="220"/>
  </bookViews>
  <sheets>
    <sheet name="附件" sheetId="11" r:id="rId1"/>
  </sheets>
  <definedNames>
    <definedName name="_xlnm.Print_Titles" localSheetId="0">附件!$4:$4</definedName>
  </definedNames>
  <calcPr calcId="152511"/>
</workbook>
</file>

<file path=xl/calcChain.xml><?xml version="1.0" encoding="utf-8"?>
<calcChain xmlns="http://schemas.openxmlformats.org/spreadsheetml/2006/main">
  <c r="B6" i="11" l="1"/>
  <c r="B7" i="11"/>
  <c r="B8" i="11"/>
  <c r="B9" i="11"/>
  <c r="B10" i="11"/>
  <c r="B11" i="11"/>
  <c r="B12" i="11"/>
  <c r="B13" i="11"/>
  <c r="B14" i="11"/>
  <c r="B15" i="11"/>
  <c r="B16" i="11"/>
  <c r="B17" i="11"/>
  <c r="B18" i="11"/>
  <c r="B19" i="11"/>
  <c r="B20" i="11"/>
  <c r="B21" i="11"/>
  <c r="B22" i="11"/>
  <c r="B23" i="11"/>
  <c r="B24" i="11"/>
  <c r="B25" i="11"/>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5" i="11"/>
  <c r="I100" i="11"/>
  <c r="H100" i="11"/>
  <c r="I90" i="11"/>
  <c r="H90" i="11"/>
  <c r="I82" i="11"/>
  <c r="H82" i="11"/>
  <c r="I70" i="11"/>
  <c r="H70" i="11"/>
  <c r="I61" i="11"/>
  <c r="H61" i="11"/>
  <c r="I55" i="11"/>
  <c r="H55" i="11"/>
  <c r="I45" i="11"/>
  <c r="H45" i="11"/>
  <c r="I34" i="11"/>
  <c r="H34" i="11"/>
  <c r="I25" i="11"/>
  <c r="H25" i="11"/>
  <c r="I16" i="11"/>
  <c r="H16" i="11"/>
  <c r="I12" i="11"/>
  <c r="H12" i="11"/>
  <c r="I6" i="11"/>
  <c r="H6" i="11"/>
  <c r="H5" i="11" l="1"/>
  <c r="I5" i="11"/>
  <c r="G109" i="11" l="1"/>
  <c r="C109" i="11"/>
  <c r="G100" i="11"/>
  <c r="F100" i="11"/>
  <c r="E100" i="11"/>
  <c r="D100" i="11"/>
  <c r="C100" i="11"/>
  <c r="G90" i="11"/>
  <c r="F90" i="11"/>
  <c r="E90" i="11"/>
  <c r="D90" i="11"/>
  <c r="C90" i="11"/>
  <c r="G82" i="11"/>
  <c r="F82" i="11"/>
  <c r="E82" i="11"/>
  <c r="D82" i="11"/>
  <c r="C82" i="11"/>
  <c r="G70" i="11"/>
  <c r="F70" i="11"/>
  <c r="E70" i="11"/>
  <c r="D70" i="11"/>
  <c r="C70" i="11"/>
  <c r="G61" i="11"/>
  <c r="F61" i="11"/>
  <c r="E61" i="11"/>
  <c r="D61" i="11"/>
  <c r="C61" i="11"/>
  <c r="G55" i="11"/>
  <c r="F55" i="11"/>
  <c r="E55" i="11"/>
  <c r="D55" i="11"/>
  <c r="C55" i="11"/>
  <c r="G45" i="11"/>
  <c r="F45" i="11"/>
  <c r="E45" i="11"/>
  <c r="D45" i="11"/>
  <c r="C45" i="11"/>
  <c r="G34" i="11"/>
  <c r="F34" i="11"/>
  <c r="E34" i="11"/>
  <c r="D34" i="11"/>
  <c r="C34" i="11"/>
  <c r="G25" i="11"/>
  <c r="F25" i="11"/>
  <c r="E25" i="11"/>
  <c r="D25" i="11"/>
  <c r="C25" i="11"/>
  <c r="G16" i="11"/>
  <c r="F16" i="11"/>
  <c r="E16" i="11"/>
  <c r="D16" i="11"/>
  <c r="C16" i="11"/>
  <c r="G12" i="11"/>
  <c r="F12" i="11"/>
  <c r="E12" i="11"/>
  <c r="D12" i="11"/>
  <c r="C12" i="11"/>
  <c r="G6" i="11"/>
  <c r="F6" i="11"/>
  <c r="E6" i="11"/>
  <c r="D6" i="11"/>
  <c r="C6" i="11"/>
  <c r="E5" i="11" l="1"/>
  <c r="C5" i="11"/>
  <c r="D5" i="11"/>
  <c r="F5" i="11"/>
  <c r="G5" i="11"/>
</calcChain>
</file>

<file path=xl/sharedStrings.xml><?xml version="1.0" encoding="utf-8"?>
<sst xmlns="http://schemas.openxmlformats.org/spreadsheetml/2006/main" count="119" uniqueCount="109">
  <si>
    <t>合  计</t>
  </si>
  <si>
    <t>武汉市</t>
  </si>
  <si>
    <t>市本级</t>
  </si>
  <si>
    <t>江夏区</t>
  </si>
  <si>
    <t>蔡甸区</t>
  </si>
  <si>
    <t>新洲区</t>
  </si>
  <si>
    <t>黄陂区</t>
  </si>
  <si>
    <t>黄石市</t>
  </si>
  <si>
    <t>大冶市</t>
  </si>
  <si>
    <t>阳新县</t>
  </si>
  <si>
    <t>十堰市</t>
  </si>
  <si>
    <t>郧阳区</t>
  </si>
  <si>
    <t>丹江口市</t>
  </si>
  <si>
    <t>武当山</t>
  </si>
  <si>
    <t>郧西县</t>
  </si>
  <si>
    <t>竹山县</t>
  </si>
  <si>
    <t>竹溪县</t>
  </si>
  <si>
    <t>房  县</t>
  </si>
  <si>
    <t>荆州市</t>
  </si>
  <si>
    <t>荆州区</t>
  </si>
  <si>
    <t>江陵县</t>
  </si>
  <si>
    <t>松滋市</t>
  </si>
  <si>
    <t>公安县</t>
  </si>
  <si>
    <t>石首市</t>
  </si>
  <si>
    <t>监利市</t>
  </si>
  <si>
    <t>洪湖市</t>
  </si>
  <si>
    <t>宜昌市</t>
  </si>
  <si>
    <t>夷陵区</t>
  </si>
  <si>
    <t>宜都市</t>
  </si>
  <si>
    <t>枝江市</t>
  </si>
  <si>
    <t>当阳市</t>
  </si>
  <si>
    <t>远安县</t>
  </si>
  <si>
    <t>兴山县</t>
  </si>
  <si>
    <t>秭归县</t>
  </si>
  <si>
    <t>长阳县</t>
  </si>
  <si>
    <t>五峰县</t>
  </si>
  <si>
    <t>襄阳市</t>
  </si>
  <si>
    <t>襄州区</t>
  </si>
  <si>
    <t>老河口市</t>
  </si>
  <si>
    <t>枣阳市</t>
  </si>
  <si>
    <t>宜城市</t>
  </si>
  <si>
    <t>南漳县</t>
  </si>
  <si>
    <t>谷城县</t>
  </si>
  <si>
    <t>保康县</t>
  </si>
  <si>
    <t>鄂州市</t>
  </si>
  <si>
    <t>荆门市</t>
  </si>
  <si>
    <t>东宝区</t>
  </si>
  <si>
    <t>钟祥市</t>
  </si>
  <si>
    <t>京山市</t>
  </si>
  <si>
    <t>沙洋县</t>
  </si>
  <si>
    <t>孝感市</t>
  </si>
  <si>
    <t>孝南区</t>
  </si>
  <si>
    <t>孝昌县</t>
  </si>
  <si>
    <t>大悟县</t>
  </si>
  <si>
    <t>安陆市</t>
  </si>
  <si>
    <t>云梦县</t>
  </si>
  <si>
    <t>应城市</t>
  </si>
  <si>
    <t>汉川市</t>
  </si>
  <si>
    <t>黄冈市</t>
  </si>
  <si>
    <t>黄州区</t>
  </si>
  <si>
    <t>团风县</t>
  </si>
  <si>
    <t>红安县</t>
  </si>
  <si>
    <t>麻城市</t>
  </si>
  <si>
    <t>罗田县</t>
  </si>
  <si>
    <t>英山县</t>
  </si>
  <si>
    <t>浠水县</t>
  </si>
  <si>
    <t>蕲春县</t>
  </si>
  <si>
    <t>武穴市</t>
  </si>
  <si>
    <t>黄梅县</t>
  </si>
  <si>
    <t>咸宁市</t>
  </si>
  <si>
    <t>咸安区</t>
  </si>
  <si>
    <t>嘉鱼县</t>
  </si>
  <si>
    <t>赤壁市</t>
  </si>
  <si>
    <t>通城县</t>
  </si>
  <si>
    <t>崇阳县</t>
  </si>
  <si>
    <t>通山县</t>
  </si>
  <si>
    <t>恩施州</t>
  </si>
  <si>
    <t>州本级</t>
  </si>
  <si>
    <t>恩施市</t>
  </si>
  <si>
    <t>建始县</t>
  </si>
  <si>
    <t>巴东县</t>
  </si>
  <si>
    <t>利川市</t>
  </si>
  <si>
    <t>宣恩县</t>
  </si>
  <si>
    <t>咸丰县</t>
  </si>
  <si>
    <t>来凤县</t>
  </si>
  <si>
    <t>鹤峰县</t>
  </si>
  <si>
    <t>随州市</t>
  </si>
  <si>
    <t>曾都区</t>
  </si>
  <si>
    <t>广水市</t>
  </si>
  <si>
    <t>仙桃市</t>
  </si>
  <si>
    <t>天门市</t>
  </si>
  <si>
    <t>潜江市</t>
  </si>
  <si>
    <t>神农架林区</t>
  </si>
  <si>
    <t>省本级</t>
  </si>
  <si>
    <t>其中：厅本级</t>
  </si>
  <si>
    <t>中央用于社会福利的彩票公益金（老年人福利类项目）</t>
    <phoneticPr fontId="5" type="noConversion"/>
  </si>
  <si>
    <t>中央用于社会福利的彩票公益金（儿童福利类项目）</t>
    <phoneticPr fontId="5" type="noConversion"/>
  </si>
  <si>
    <t>中央用于社会福利的彩票公益金（残疾人福利类项目）</t>
    <phoneticPr fontId="5" type="noConversion"/>
  </si>
  <si>
    <t>中央用于社会福利的彩票公益金（社会公益类项目-殡葬基础设施设备建设更新改造项目</t>
    <phoneticPr fontId="5" type="noConversion"/>
  </si>
  <si>
    <t>金额：万元</t>
    <phoneticPr fontId="5" type="noConversion"/>
  </si>
  <si>
    <t>中央用于社会福利的彩票公益金（社会公益类项目）-社会工作和志愿服务项目</t>
    <phoneticPr fontId="5" type="noConversion"/>
  </si>
  <si>
    <t>项目
地区</t>
    <phoneticPr fontId="5" type="noConversion"/>
  </si>
  <si>
    <t>合计</t>
    <phoneticPr fontId="5" type="noConversion"/>
  </si>
  <si>
    <t xml:space="preserve">中央专项彩票公益金支持地方社会公益事业发展资金      </t>
    <phoneticPr fontId="5" type="noConversion"/>
  </si>
  <si>
    <t xml:space="preserve">中央专项彩票公益金支持开展居家和社区基本养老服务提升行动项目资金预算的通知 </t>
    <phoneticPr fontId="5" type="noConversion"/>
  </si>
  <si>
    <t>随  县</t>
  </si>
  <si>
    <t>省康复辅具技术中心</t>
    <phoneticPr fontId="5" type="noConversion"/>
  </si>
  <si>
    <t>附件</t>
    <phoneticPr fontId="5" type="noConversion"/>
  </si>
  <si>
    <t xml:space="preserve"> 2022年中央补助湖北省彩票公益金分配表</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</si>
</sst>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2"/>
      <name val="宋体"/>
      <charset val="134"/>
    </font>
    <font>
      <b/>
      <sz val="12"/>
      <name val="宋体"/>
      <family val="3"/>
      <charset val="134"/>
    </font>
    <font>
      <sz val="11"/>
      <color theme="1"/>
      <name val="宋体"/>
      <family val="3"/>
      <charset val="134"/>
      <scheme val="minor"/>
    </font>
    <font>
      <sz val="11"/>
      <color indexed="8"/>
      <name val="宋体"/>
      <family val="3"/>
      <charset val="134"/>
    </font>
    <font>
      <sz val="12"/>
      <name val="宋体"/>
      <family val="3"/>
      <charset val="134"/>
    </font>
    <font>
      <sz val="9"/>
      <name val="宋体"/>
      <family val="3"/>
      <charset val="134"/>
    </font>
    <font>
      <b/>
      <sz val="22"/>
      <name val="宋体"/>
      <family val="3"/>
      <charset val="134"/>
    </font>
    <font>
      <sz val="22"/>
      <name val="宋体"/>
      <family val="3"/>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diagonalDown="1">
      <left style="thin">
        <color auto="1"/>
      </left>
      <right style="thin">
        <color auto="1"/>
      </right>
      <top style="thin">
        <color auto="1"/>
      </top>
      <bottom style="thin">
        <color auto="1"/>
      </bottom>
      <diagonal style="thin">
        <color auto="1"/>
      </diagonal>
    </border>
  </borders>
  <cellStyleXfs count="7">
    <xf numFmtId="0" fontId="0" fillId="0" borderId="0"/>
    <xf numFmtId="0" fontId="4" fillId="0" borderId="0"/>
    <xf numFmtId="0" fontId="3" fillId="0" borderId="0">
      <alignment vertical="center"/>
    </xf>
    <xf numFmtId="0" fontId="2" fillId="0" borderId="0">
      <alignment vertical="center"/>
    </xf>
    <xf numFmtId="0" fontId="4" fillId="0" borderId="0"/>
    <xf numFmtId="0" fontId="4" fillId="0" borderId="0"/>
    <xf numFmtId="0" fontId="4" fillId="0" borderId="0"/>
  </cellStyleXfs>
  <cellXfs count="37">
    <xf numFmtId="0" fontId="0" fillId="0" borderId="0" xfId="0"/>
    <xf numFmtId="0" fontId="1" fillId="0" borderId="1" xfId="0" applyFont="1" applyFill="1" applyBorder="1" applyAlignment="1">
      <alignment horizontal="center" vertical="center"/>
    </xf>
    <xf numFmtId="0" fontId="4" fillId="0" borderId="0" xfId="0" applyFont="1" applyFill="1"/>
    <xf numFmtId="0" fontId="4" fillId="0" borderId="0" xfId="0" applyFont="1" applyFill="1" applyAlignment="1">
      <alignment wrapText="1"/>
    </xf>
    <xf numFmtId="0" fontId="4" fillId="0" borderId="4" xfId="0" applyFont="1" applyFill="1" applyBorder="1" applyAlignment="1">
      <alignment horizontal="center" vertical="distributed"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0" xfId="0" applyFont="1" applyFill="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4" fillId="0" borderId="0" xfId="0" applyFont="1" applyFill="1" applyAlignment="1">
      <alignment vertical="center"/>
    </xf>
    <xf numFmtId="0" fontId="4" fillId="0" borderId="1" xfId="0" applyFont="1" applyFill="1" applyBorder="1" applyAlignment="1">
      <alignment horizontal="center"/>
    </xf>
    <xf numFmtId="0" fontId="4" fillId="0" borderId="0" xfId="0" applyFont="1" applyFill="1" applyAlignment="1">
      <alignment horizontal="center"/>
    </xf>
    <xf numFmtId="0" fontId="1" fillId="0" borderId="1" xfId="0" applyFont="1" applyFill="1" applyBorder="1" applyAlignment="1">
      <alignment horizontal="center" vertical="center" wrapText="1"/>
    </xf>
    <xf numFmtId="0" fontId="1" fillId="0" borderId="1" xfId="5" applyFont="1" applyFill="1" applyBorder="1" applyAlignment="1" applyProtection="1">
      <alignment horizontal="center" vertical="center" wrapText="1"/>
      <protection locked="0"/>
    </xf>
    <xf numFmtId="0" fontId="4" fillId="0" borderId="1" xfId="5" applyNumberFormat="1" applyFont="1" applyFill="1" applyBorder="1" applyAlignment="1">
      <alignment horizontal="center" vertical="center"/>
    </xf>
    <xf numFmtId="0" fontId="4" fillId="0" borderId="1" xfId="5" applyNumberFormat="1" applyFont="1" applyFill="1" applyBorder="1" applyAlignment="1" applyProtection="1">
      <alignment horizontal="center" vertical="center"/>
      <protection locked="0"/>
    </xf>
    <xf numFmtId="0" fontId="4" fillId="0" borderId="1" xfId="0" applyNumberFormat="1" applyFont="1" applyFill="1" applyBorder="1" applyAlignment="1">
      <alignment horizontal="center" vertical="center"/>
    </xf>
    <xf numFmtId="0" fontId="1" fillId="0" borderId="1" xfId="1" applyFont="1" applyFill="1" applyBorder="1" applyAlignment="1" applyProtection="1">
      <alignment horizontal="center" vertical="center" wrapText="1"/>
    </xf>
    <xf numFmtId="0" fontId="4" fillId="0" borderId="1" xfId="6" applyNumberFormat="1" applyFont="1" applyFill="1" applyBorder="1" applyAlignment="1" applyProtection="1">
      <alignment horizontal="center" vertical="center"/>
    </xf>
    <xf numFmtId="0" fontId="1" fillId="0" borderId="1" xfId="3"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0" fontId="4" fillId="0" borderId="1" xfId="3" applyNumberFormat="1" applyFont="1" applyFill="1" applyBorder="1" applyAlignment="1">
      <alignment horizontal="center" vertical="center"/>
    </xf>
    <xf numFmtId="0" fontId="4" fillId="0" borderId="1" xfId="6" applyNumberFormat="1" applyFont="1" applyFill="1" applyBorder="1" applyAlignment="1" applyProtection="1">
      <alignment horizontal="center" vertical="center"/>
      <protection locked="0"/>
    </xf>
    <xf numFmtId="0" fontId="1" fillId="0" borderId="1" xfId="5" applyNumberFormat="1" applyFont="1" applyFill="1" applyBorder="1" applyAlignment="1">
      <alignment horizontal="center" vertical="center"/>
    </xf>
    <xf numFmtId="0" fontId="1" fillId="0" borderId="1" xfId="0" applyFont="1" applyFill="1" applyBorder="1" applyAlignment="1">
      <alignment horizontal="center"/>
    </xf>
    <xf numFmtId="0" fontId="1" fillId="0" borderId="3"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right" vertical="center"/>
      <protection locked="0"/>
    </xf>
    <xf numFmtId="0" fontId="4" fillId="0" borderId="1" xfId="0" applyFont="1" applyFill="1" applyBorder="1" applyAlignment="1">
      <alignment horizontal="right" vertical="center"/>
    </xf>
    <xf numFmtId="0" fontId="1" fillId="0" borderId="3" xfId="0" applyFont="1" applyFill="1" applyBorder="1" applyAlignment="1">
      <alignment horizontal="center" vertical="center" wrapText="1"/>
    </xf>
    <xf numFmtId="0" fontId="4" fillId="0" borderId="0" xfId="0" applyFont="1" applyFill="1" applyAlignment="1">
      <alignment vertical="center" wrapText="1"/>
    </xf>
    <xf numFmtId="0" fontId="4" fillId="0" borderId="0" xfId="0" applyFont="1" applyFill="1" applyAlignment="1">
      <alignment horizontal="left" vertical="center"/>
    </xf>
    <xf numFmtId="0" fontId="6" fillId="0" borderId="0" xfId="0" applyFont="1" applyFill="1" applyBorder="1" applyAlignment="1">
      <alignment horizontal="center" vertical="center"/>
    </xf>
    <xf numFmtId="0" fontId="7" fillId="0" borderId="0" xfId="0" applyFont="1" applyAlignment="1">
      <alignment horizontal="center" vertical="center"/>
    </xf>
    <xf numFmtId="0" fontId="1" fillId="0" borderId="2" xfId="0" applyFont="1" applyFill="1" applyBorder="1" applyAlignment="1">
      <alignment horizontal="right" vertical="center"/>
    </xf>
    <xf numFmtId="0" fontId="4" fillId="0" borderId="2" xfId="0" applyFont="1" applyFill="1" applyBorder="1" applyAlignment="1">
      <alignment horizontal="right" vertical="center"/>
    </xf>
    <xf numFmtId="0" fontId="0" fillId="0" borderId="2" xfId="0" applyBorder="1" applyAlignment="1">
      <alignment horizontal="right" vertical="center"/>
    </xf>
  </cellXfs>
  <cellStyles count="7">
    <cellStyle name="常规" xfId="0" builtinId="0"/>
    <cellStyle name="常规 2" xfId="2"/>
    <cellStyle name="常规 3" xfId="3"/>
    <cellStyle name="常规 5" xfId="4"/>
    <cellStyle name="常规_Sheet1" xfId="5"/>
    <cellStyle name="常规_Sheet1 2" xfId="1"/>
    <cellStyle name="常规_Sheet1 3" xfId="6"/>
  </cellStyles>
  <dxfs count="0"/>
  <tableStyles count="0" defaultTableStyle="TableStyleMedium9"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1"/>
  <sheetViews>
    <sheetView tabSelected="1" zoomScale="70" zoomScaleNormal="70" workbookViewId="0">
      <pane xSplit="1" topLeftCell="B1" activePane="topRight" state="frozen"/>
      <selection pane="topRight" activeCell="Q16" sqref="Q16"/>
    </sheetView>
  </sheetViews>
  <sheetFormatPr defaultColWidth="9" defaultRowHeight="14.25" x14ac:dyDescent="0.15"/>
  <cols>
    <col min="1" max="1" width="18.125" style="2" customWidth="1"/>
    <col min="2" max="2" width="12.25" style="10" customWidth="1"/>
    <col min="3" max="3" width="15.875" style="7" customWidth="1"/>
    <col min="4" max="4" width="15.375" style="12" customWidth="1"/>
    <col min="5" max="5" width="19.375" style="12" customWidth="1"/>
    <col min="6" max="6" width="17.75" style="12" customWidth="1"/>
    <col min="7" max="7" width="16.5" style="12" customWidth="1"/>
    <col min="8" max="8" width="15.375" style="12" customWidth="1"/>
    <col min="9" max="9" width="16.75" style="12" customWidth="1"/>
    <col min="10" max="11" width="9" style="2"/>
    <col min="12" max="25" width="9" style="3"/>
    <col min="26" max="16384" width="9" style="2"/>
  </cols>
  <sheetData>
    <row r="1" spans="1:25" ht="30" customHeight="1" x14ac:dyDescent="0.15">
      <c r="A1" s="31" t="s">
        <v>107</v>
      </c>
    </row>
    <row r="2" spans="1:25" ht="33.6" customHeight="1" x14ac:dyDescent="0.15">
      <c r="A2" s="32" t="s">
        <v>108</v>
      </c>
      <c r="B2" s="32"/>
      <c r="C2" s="32"/>
      <c r="D2" s="32"/>
      <c r="E2" s="32"/>
      <c r="F2" s="32"/>
      <c r="G2" s="32"/>
      <c r="H2" s="33"/>
      <c r="I2" s="33"/>
    </row>
    <row r="3" spans="1:25" ht="33.6" customHeight="1" x14ac:dyDescent="0.15">
      <c r="A3" s="34" t="s">
        <v>99</v>
      </c>
      <c r="B3" s="35"/>
      <c r="C3" s="35"/>
      <c r="D3" s="35"/>
      <c r="E3" s="35"/>
      <c r="F3" s="35"/>
      <c r="G3" s="35"/>
      <c r="H3" s="36"/>
      <c r="I3" s="36"/>
    </row>
    <row r="4" spans="1:25" ht="96" customHeight="1" x14ac:dyDescent="0.15">
      <c r="A4" s="4" t="s">
        <v>101</v>
      </c>
      <c r="B4" s="5" t="s">
        <v>102</v>
      </c>
      <c r="C4" s="5" t="s">
        <v>95</v>
      </c>
      <c r="D4" s="5" t="s">
        <v>96</v>
      </c>
      <c r="E4" s="5" t="s">
        <v>98</v>
      </c>
      <c r="F4" s="5" t="s">
        <v>100</v>
      </c>
      <c r="G4" s="5" t="s">
        <v>97</v>
      </c>
      <c r="H4" s="5" t="s">
        <v>103</v>
      </c>
      <c r="I4" s="5" t="s">
        <v>104</v>
      </c>
    </row>
    <row r="5" spans="1:25" s="10" customFormat="1" ht="24.75" customHeight="1" x14ac:dyDescent="0.15">
      <c r="A5" s="29" t="s">
        <v>0</v>
      </c>
      <c r="B5" s="13">
        <f>SUM(C5:I5)</f>
        <v>31223</v>
      </c>
      <c r="C5" s="14">
        <f t="shared" ref="C5:F5" si="0">C6+C12+C16+C25+C34+C45+C54+C55+C61+C70+C82+C90+C100+C105+C107+C106+C108+C109</f>
        <v>8394</v>
      </c>
      <c r="D5" s="14">
        <f t="shared" si="0"/>
        <v>2033</v>
      </c>
      <c r="E5" s="14">
        <f t="shared" si="0"/>
        <v>1167</v>
      </c>
      <c r="F5" s="14">
        <f t="shared" si="0"/>
        <v>374</v>
      </c>
      <c r="G5" s="14">
        <f>G6+G12+G16+G25+G34+G45+G54+G55+G61+G70+G82+G90+G100+G105+G107+G106+G108+G109</f>
        <v>2442</v>
      </c>
      <c r="H5" s="14">
        <f>H6+H12+H16+H25+H34+H45+H54+H55+H61+H70+H82+H90+H100+H105+H107+H106+H108+H109</f>
        <v>10480</v>
      </c>
      <c r="I5" s="14">
        <f>I6+I12+I16+I25+I34+I45+I54+I55+I61+I70+I82+I90+I100+I105+I107+I106+I108+I109</f>
        <v>6333</v>
      </c>
      <c r="L5" s="30"/>
      <c r="M5" s="30"/>
      <c r="N5" s="30"/>
      <c r="O5" s="30"/>
      <c r="P5" s="30"/>
      <c r="Q5" s="30"/>
      <c r="R5" s="30"/>
      <c r="S5" s="30"/>
      <c r="T5" s="30"/>
      <c r="U5" s="30"/>
      <c r="V5" s="30"/>
      <c r="W5" s="30"/>
      <c r="X5" s="30"/>
      <c r="Y5" s="30"/>
    </row>
    <row r="6" spans="1:25" ht="24.75" customHeight="1" x14ac:dyDescent="0.15">
      <c r="A6" s="8" t="s">
        <v>1</v>
      </c>
      <c r="B6" s="13">
        <f t="shared" ref="B6:B69" si="1">SUM(C6:I6)</f>
        <v>2339</v>
      </c>
      <c r="C6" s="14">
        <f t="shared" ref="C6" si="2">SUM(C7:C11)</f>
        <v>0</v>
      </c>
      <c r="D6" s="14">
        <f>SUM(D7:D11)</f>
        <v>186</v>
      </c>
      <c r="E6" s="14">
        <f>SUM(E7:E11)</f>
        <v>575</v>
      </c>
      <c r="F6" s="14">
        <f>SUM(F7:F11)</f>
        <v>57</v>
      </c>
      <c r="G6" s="14">
        <f>SUM(G7:G11)</f>
        <v>450</v>
      </c>
      <c r="H6" s="14">
        <f t="shared" ref="H6:I6" si="3">SUM(H7:H11)</f>
        <v>1071</v>
      </c>
      <c r="I6" s="14">
        <f t="shared" si="3"/>
        <v>0</v>
      </c>
    </row>
    <row r="7" spans="1:25" ht="24.75" customHeight="1" x14ac:dyDescent="0.15">
      <c r="A7" s="5" t="s">
        <v>2</v>
      </c>
      <c r="B7" s="13">
        <f t="shared" si="1"/>
        <v>1324</v>
      </c>
      <c r="C7" s="6"/>
      <c r="D7" s="6">
        <v>156</v>
      </c>
      <c r="E7" s="15"/>
      <c r="F7" s="15">
        <v>38</v>
      </c>
      <c r="G7" s="6">
        <v>330</v>
      </c>
      <c r="H7" s="6">
        <v>800</v>
      </c>
      <c r="I7" s="6"/>
    </row>
    <row r="8" spans="1:25" ht="24.75" customHeight="1" x14ac:dyDescent="0.15">
      <c r="A8" s="5" t="s">
        <v>3</v>
      </c>
      <c r="B8" s="13">
        <f t="shared" si="1"/>
        <v>49</v>
      </c>
      <c r="C8" s="6"/>
      <c r="D8" s="6">
        <v>1</v>
      </c>
      <c r="E8" s="15"/>
      <c r="F8" s="15"/>
      <c r="G8" s="6">
        <v>30</v>
      </c>
      <c r="H8" s="6">
        <v>18</v>
      </c>
      <c r="I8" s="6"/>
    </row>
    <row r="9" spans="1:25" ht="24.75" customHeight="1" x14ac:dyDescent="0.15">
      <c r="A9" s="5" t="s">
        <v>4</v>
      </c>
      <c r="B9" s="13">
        <f t="shared" si="1"/>
        <v>41</v>
      </c>
      <c r="C9" s="6"/>
      <c r="D9" s="6"/>
      <c r="E9" s="15"/>
      <c r="F9" s="15"/>
      <c r="G9" s="6">
        <v>30</v>
      </c>
      <c r="H9" s="6">
        <v>11</v>
      </c>
      <c r="I9" s="6"/>
    </row>
    <row r="10" spans="1:25" ht="24.75" customHeight="1" x14ac:dyDescent="0.15">
      <c r="A10" s="5" t="s">
        <v>5</v>
      </c>
      <c r="B10" s="13">
        <f t="shared" si="1"/>
        <v>659</v>
      </c>
      <c r="C10" s="6"/>
      <c r="D10" s="6">
        <v>14</v>
      </c>
      <c r="E10" s="15">
        <v>375</v>
      </c>
      <c r="F10" s="15">
        <v>19</v>
      </c>
      <c r="G10" s="6">
        <v>30</v>
      </c>
      <c r="H10" s="6">
        <v>221</v>
      </c>
      <c r="I10" s="6"/>
    </row>
    <row r="11" spans="1:25" ht="24.75" customHeight="1" x14ac:dyDescent="0.15">
      <c r="A11" s="5" t="s">
        <v>6</v>
      </c>
      <c r="B11" s="13">
        <f t="shared" si="1"/>
        <v>266</v>
      </c>
      <c r="C11" s="6"/>
      <c r="D11" s="6">
        <v>15</v>
      </c>
      <c r="E11" s="15">
        <v>200</v>
      </c>
      <c r="F11" s="15"/>
      <c r="G11" s="6">
        <v>30</v>
      </c>
      <c r="H11" s="6">
        <v>21</v>
      </c>
      <c r="I11" s="6"/>
    </row>
    <row r="12" spans="1:25" ht="24.75" customHeight="1" x14ac:dyDescent="0.15">
      <c r="A12" s="9" t="s">
        <v>7</v>
      </c>
      <c r="B12" s="13">
        <f t="shared" si="1"/>
        <v>1096</v>
      </c>
      <c r="C12" s="14">
        <f t="shared" ref="C12" si="4">SUM(C13:C15)</f>
        <v>600</v>
      </c>
      <c r="D12" s="14">
        <f>SUM(D13:D15)</f>
        <v>70</v>
      </c>
      <c r="E12" s="14">
        <f>SUM(E13:E15)</f>
        <v>0</v>
      </c>
      <c r="F12" s="14">
        <f>SUM(F13:F15)</f>
        <v>14</v>
      </c>
      <c r="G12" s="14">
        <f>SUM(G13:G15)</f>
        <v>30</v>
      </c>
      <c r="H12" s="14">
        <f t="shared" ref="H12:I12" si="5">SUM(H13:H15)</f>
        <v>382</v>
      </c>
      <c r="I12" s="14">
        <f t="shared" si="5"/>
        <v>0</v>
      </c>
    </row>
    <row r="13" spans="1:25" ht="24.75" customHeight="1" x14ac:dyDescent="0.15">
      <c r="A13" s="6" t="s">
        <v>2</v>
      </c>
      <c r="B13" s="13">
        <f t="shared" si="1"/>
        <v>663</v>
      </c>
      <c r="C13" s="6">
        <v>550</v>
      </c>
      <c r="D13" s="6">
        <v>39</v>
      </c>
      <c r="E13" s="15"/>
      <c r="F13" s="15">
        <v>14</v>
      </c>
      <c r="G13" s="6">
        <v>30</v>
      </c>
      <c r="H13" s="6">
        <v>30</v>
      </c>
      <c r="I13" s="6"/>
    </row>
    <row r="14" spans="1:25" ht="24.75" customHeight="1" x14ac:dyDescent="0.15">
      <c r="A14" s="6" t="s">
        <v>8</v>
      </c>
      <c r="B14" s="13">
        <f t="shared" si="1"/>
        <v>396</v>
      </c>
      <c r="C14" s="6">
        <v>50</v>
      </c>
      <c r="D14" s="6">
        <v>20</v>
      </c>
      <c r="E14" s="15"/>
      <c r="F14" s="15"/>
      <c r="G14" s="6"/>
      <c r="H14" s="6">
        <v>326</v>
      </c>
      <c r="I14" s="6"/>
    </row>
    <row r="15" spans="1:25" ht="24.75" customHeight="1" x14ac:dyDescent="0.15">
      <c r="A15" s="6" t="s">
        <v>9</v>
      </c>
      <c r="B15" s="13">
        <f t="shared" si="1"/>
        <v>37</v>
      </c>
      <c r="C15" s="6"/>
      <c r="D15" s="6">
        <v>11</v>
      </c>
      <c r="E15" s="15"/>
      <c r="F15" s="15"/>
      <c r="G15" s="6"/>
      <c r="H15" s="6">
        <v>26</v>
      </c>
      <c r="I15" s="6"/>
    </row>
    <row r="16" spans="1:25" ht="24.75" customHeight="1" x14ac:dyDescent="0.15">
      <c r="A16" s="9" t="s">
        <v>10</v>
      </c>
      <c r="B16" s="13">
        <f t="shared" si="1"/>
        <v>1367</v>
      </c>
      <c r="C16" s="14">
        <f t="shared" ref="C16" si="6">SUM(C17:C24)</f>
        <v>329</v>
      </c>
      <c r="D16" s="14">
        <f>SUM(D17:D24)</f>
        <v>253</v>
      </c>
      <c r="E16" s="14">
        <f>SUM(E17:E24)</f>
        <v>0</v>
      </c>
      <c r="F16" s="14">
        <f>SUM(F17:F24)</f>
        <v>33</v>
      </c>
      <c r="G16" s="14">
        <f>SUM(G17:G24)</f>
        <v>30</v>
      </c>
      <c r="H16" s="14">
        <f t="shared" ref="H16:I16" si="7">SUM(H17:H24)</f>
        <v>722</v>
      </c>
      <c r="I16" s="14">
        <f t="shared" si="7"/>
        <v>0</v>
      </c>
    </row>
    <row r="17" spans="1:9" ht="24.75" customHeight="1" x14ac:dyDescent="0.15">
      <c r="A17" s="6" t="s">
        <v>2</v>
      </c>
      <c r="B17" s="13">
        <f t="shared" si="1"/>
        <v>245</v>
      </c>
      <c r="C17" s="6">
        <v>153</v>
      </c>
      <c r="D17" s="6">
        <v>32</v>
      </c>
      <c r="E17" s="16"/>
      <c r="F17" s="16">
        <v>14</v>
      </c>
      <c r="G17" s="6">
        <v>30</v>
      </c>
      <c r="H17" s="6">
        <v>16</v>
      </c>
      <c r="I17" s="6"/>
    </row>
    <row r="18" spans="1:9" ht="24.75" customHeight="1" x14ac:dyDescent="0.15">
      <c r="A18" s="6" t="s">
        <v>11</v>
      </c>
      <c r="B18" s="13">
        <f t="shared" si="1"/>
        <v>196</v>
      </c>
      <c r="C18" s="6">
        <v>54</v>
      </c>
      <c r="D18" s="6">
        <v>25</v>
      </c>
      <c r="E18" s="15"/>
      <c r="F18" s="15"/>
      <c r="G18" s="6"/>
      <c r="H18" s="6">
        <v>117</v>
      </c>
      <c r="I18" s="6"/>
    </row>
    <row r="19" spans="1:9" ht="24.75" customHeight="1" x14ac:dyDescent="0.15">
      <c r="A19" s="6" t="s">
        <v>12</v>
      </c>
      <c r="B19" s="13">
        <f t="shared" si="1"/>
        <v>144</v>
      </c>
      <c r="C19" s="6">
        <v>4</v>
      </c>
      <c r="D19" s="6">
        <v>22</v>
      </c>
      <c r="E19" s="15"/>
      <c r="F19" s="15"/>
      <c r="G19" s="6"/>
      <c r="H19" s="6">
        <v>118</v>
      </c>
      <c r="I19" s="6"/>
    </row>
    <row r="20" spans="1:9" ht="24.75" customHeight="1" x14ac:dyDescent="0.15">
      <c r="A20" s="6" t="s">
        <v>13</v>
      </c>
      <c r="B20" s="13">
        <f t="shared" si="1"/>
        <v>104</v>
      </c>
      <c r="C20" s="6">
        <v>101</v>
      </c>
      <c r="D20" s="6">
        <v>2</v>
      </c>
      <c r="E20" s="15"/>
      <c r="F20" s="15"/>
      <c r="G20" s="6"/>
      <c r="H20" s="6">
        <v>1</v>
      </c>
      <c r="I20" s="6"/>
    </row>
    <row r="21" spans="1:9" ht="24.75" customHeight="1" x14ac:dyDescent="0.15">
      <c r="A21" s="6" t="s">
        <v>14</v>
      </c>
      <c r="B21" s="13">
        <f t="shared" si="1"/>
        <v>244</v>
      </c>
      <c r="C21" s="6">
        <v>3</v>
      </c>
      <c r="D21" s="6">
        <v>29</v>
      </c>
      <c r="E21" s="15"/>
      <c r="F21" s="15"/>
      <c r="G21" s="6"/>
      <c r="H21" s="6">
        <v>212</v>
      </c>
      <c r="I21" s="6"/>
    </row>
    <row r="22" spans="1:9" ht="24.75" customHeight="1" x14ac:dyDescent="0.15">
      <c r="A22" s="6" t="s">
        <v>15</v>
      </c>
      <c r="B22" s="13">
        <f t="shared" si="1"/>
        <v>187</v>
      </c>
      <c r="C22" s="6">
        <v>5</v>
      </c>
      <c r="D22" s="6">
        <v>62</v>
      </c>
      <c r="E22" s="15"/>
      <c r="F22" s="15"/>
      <c r="G22" s="6"/>
      <c r="H22" s="6">
        <v>120</v>
      </c>
      <c r="I22" s="6"/>
    </row>
    <row r="23" spans="1:9" ht="24.75" customHeight="1" x14ac:dyDescent="0.15">
      <c r="A23" s="6" t="s">
        <v>16</v>
      </c>
      <c r="B23" s="13">
        <f t="shared" si="1"/>
        <v>211</v>
      </c>
      <c r="C23" s="6">
        <v>5</v>
      </c>
      <c r="D23" s="6">
        <v>65</v>
      </c>
      <c r="E23" s="15"/>
      <c r="F23" s="15">
        <v>19</v>
      </c>
      <c r="G23" s="6"/>
      <c r="H23" s="6">
        <v>122</v>
      </c>
      <c r="I23" s="6"/>
    </row>
    <row r="24" spans="1:9" ht="24.75" customHeight="1" x14ac:dyDescent="0.15">
      <c r="A24" s="6" t="s">
        <v>17</v>
      </c>
      <c r="B24" s="13">
        <f t="shared" si="1"/>
        <v>36</v>
      </c>
      <c r="C24" s="6">
        <v>4</v>
      </c>
      <c r="D24" s="6">
        <v>16</v>
      </c>
      <c r="E24" s="15"/>
      <c r="F24" s="15"/>
      <c r="G24" s="6"/>
      <c r="H24" s="6">
        <v>16</v>
      </c>
      <c r="I24" s="6"/>
    </row>
    <row r="25" spans="1:9" ht="24.75" customHeight="1" x14ac:dyDescent="0.15">
      <c r="A25" s="9" t="s">
        <v>18</v>
      </c>
      <c r="B25" s="13">
        <f t="shared" si="1"/>
        <v>2023</v>
      </c>
      <c r="C25" s="14">
        <f t="shared" ref="C25" si="8">SUM(C26:C33)</f>
        <v>737</v>
      </c>
      <c r="D25" s="14">
        <f>SUM(D26:D33)</f>
        <v>139</v>
      </c>
      <c r="E25" s="14">
        <f>SUM(E26:E33)</f>
        <v>0</v>
      </c>
      <c r="F25" s="14">
        <f>SUM(F26:F33)</f>
        <v>33</v>
      </c>
      <c r="G25" s="14">
        <f>SUM(G26:G33)</f>
        <v>180</v>
      </c>
      <c r="H25" s="14">
        <f t="shared" ref="H25:I25" si="9">SUM(H26:H33)</f>
        <v>934</v>
      </c>
      <c r="I25" s="14">
        <f t="shared" si="9"/>
        <v>0</v>
      </c>
    </row>
    <row r="26" spans="1:9" ht="24.75" customHeight="1" x14ac:dyDescent="0.15">
      <c r="A26" s="6" t="s">
        <v>2</v>
      </c>
      <c r="B26" s="13">
        <f t="shared" si="1"/>
        <v>70</v>
      </c>
      <c r="C26" s="6">
        <v>6</v>
      </c>
      <c r="D26" s="6">
        <v>38</v>
      </c>
      <c r="E26" s="15"/>
      <c r="F26" s="15">
        <v>14</v>
      </c>
      <c r="G26" s="6"/>
      <c r="H26" s="6">
        <v>12</v>
      </c>
      <c r="I26" s="6"/>
    </row>
    <row r="27" spans="1:9" ht="24.75" customHeight="1" x14ac:dyDescent="0.15">
      <c r="A27" s="6" t="s">
        <v>19</v>
      </c>
      <c r="B27" s="13">
        <f t="shared" si="1"/>
        <v>74</v>
      </c>
      <c r="C27" s="6">
        <v>55</v>
      </c>
      <c r="D27" s="6">
        <v>9</v>
      </c>
      <c r="E27" s="15"/>
      <c r="F27" s="15"/>
      <c r="G27" s="6"/>
      <c r="H27" s="6">
        <v>10</v>
      </c>
      <c r="I27" s="6"/>
    </row>
    <row r="28" spans="1:9" ht="24.75" customHeight="1" x14ac:dyDescent="0.15">
      <c r="A28" s="6" t="s">
        <v>20</v>
      </c>
      <c r="B28" s="13">
        <f t="shared" si="1"/>
        <v>459</v>
      </c>
      <c r="C28" s="6">
        <v>107</v>
      </c>
      <c r="D28" s="6">
        <v>47</v>
      </c>
      <c r="E28" s="15"/>
      <c r="F28" s="15"/>
      <c r="G28" s="6">
        <v>90</v>
      </c>
      <c r="H28" s="6">
        <v>215</v>
      </c>
      <c r="I28" s="6"/>
    </row>
    <row r="29" spans="1:9" ht="24.75" customHeight="1" x14ac:dyDescent="0.15">
      <c r="A29" s="6" t="s">
        <v>21</v>
      </c>
      <c r="B29" s="13">
        <f t="shared" si="1"/>
        <v>338</v>
      </c>
      <c r="C29" s="6">
        <v>165</v>
      </c>
      <c r="D29" s="6">
        <v>13</v>
      </c>
      <c r="E29" s="17"/>
      <c r="F29" s="17"/>
      <c r="G29" s="6">
        <v>30</v>
      </c>
      <c r="H29" s="6">
        <v>130</v>
      </c>
      <c r="I29" s="6"/>
    </row>
    <row r="30" spans="1:9" ht="24.75" customHeight="1" x14ac:dyDescent="0.15">
      <c r="A30" s="6" t="s">
        <v>22</v>
      </c>
      <c r="B30" s="13">
        <f t="shared" si="1"/>
        <v>392</v>
      </c>
      <c r="C30" s="6">
        <v>237</v>
      </c>
      <c r="D30" s="6">
        <v>6</v>
      </c>
      <c r="E30" s="15"/>
      <c r="F30" s="15">
        <v>19</v>
      </c>
      <c r="G30" s="6"/>
      <c r="H30" s="6">
        <v>130</v>
      </c>
      <c r="I30" s="6"/>
    </row>
    <row r="31" spans="1:9" ht="24.75" customHeight="1" x14ac:dyDescent="0.15">
      <c r="A31" s="6" t="s">
        <v>23</v>
      </c>
      <c r="B31" s="13">
        <f t="shared" si="1"/>
        <v>312</v>
      </c>
      <c r="C31" s="6">
        <v>125</v>
      </c>
      <c r="D31" s="6">
        <v>6</v>
      </c>
      <c r="E31" s="15"/>
      <c r="F31" s="15"/>
      <c r="G31" s="6">
        <v>30</v>
      </c>
      <c r="H31" s="6">
        <v>151</v>
      </c>
      <c r="I31" s="6"/>
    </row>
    <row r="32" spans="1:9" ht="24.75" customHeight="1" x14ac:dyDescent="0.15">
      <c r="A32" s="6" t="s">
        <v>24</v>
      </c>
      <c r="B32" s="13">
        <f t="shared" si="1"/>
        <v>211</v>
      </c>
      <c r="C32" s="6">
        <v>32</v>
      </c>
      <c r="D32" s="6">
        <v>13</v>
      </c>
      <c r="E32" s="15"/>
      <c r="F32" s="15"/>
      <c r="G32" s="6"/>
      <c r="H32" s="6">
        <v>166</v>
      </c>
      <c r="I32" s="6"/>
    </row>
    <row r="33" spans="1:9" ht="24.75" customHeight="1" x14ac:dyDescent="0.15">
      <c r="A33" s="6" t="s">
        <v>25</v>
      </c>
      <c r="B33" s="13">
        <f t="shared" si="1"/>
        <v>167</v>
      </c>
      <c r="C33" s="6">
        <v>10</v>
      </c>
      <c r="D33" s="6">
        <v>7</v>
      </c>
      <c r="E33" s="15"/>
      <c r="F33" s="15"/>
      <c r="G33" s="6">
        <v>30</v>
      </c>
      <c r="H33" s="6">
        <v>120</v>
      </c>
      <c r="I33" s="6"/>
    </row>
    <row r="34" spans="1:9" ht="24.75" customHeight="1" x14ac:dyDescent="0.15">
      <c r="A34" s="9" t="s">
        <v>26</v>
      </c>
      <c r="B34" s="13">
        <f t="shared" si="1"/>
        <v>2273</v>
      </c>
      <c r="C34" s="14">
        <f>SUM(C35:C44)</f>
        <v>800</v>
      </c>
      <c r="D34" s="14">
        <f>SUM(D35:D44)</f>
        <v>99</v>
      </c>
      <c r="E34" s="14">
        <f>SUM(E35:E44)</f>
        <v>0</v>
      </c>
      <c r="F34" s="14">
        <f>SUM(F35:F44)</f>
        <v>52</v>
      </c>
      <c r="G34" s="14">
        <f>SUM(G35:G44)</f>
        <v>120</v>
      </c>
      <c r="H34" s="14">
        <f t="shared" ref="H34:I34" si="10">SUM(H35:H44)</f>
        <v>1202</v>
      </c>
      <c r="I34" s="14">
        <f t="shared" si="10"/>
        <v>0</v>
      </c>
    </row>
    <row r="35" spans="1:9" ht="24.75" customHeight="1" x14ac:dyDescent="0.15">
      <c r="A35" s="6" t="s">
        <v>2</v>
      </c>
      <c r="B35" s="13">
        <f t="shared" si="1"/>
        <v>667</v>
      </c>
      <c r="C35" s="6">
        <v>50</v>
      </c>
      <c r="D35" s="6">
        <v>31</v>
      </c>
      <c r="E35" s="16"/>
      <c r="F35" s="16">
        <v>33</v>
      </c>
      <c r="G35" s="6">
        <v>60</v>
      </c>
      <c r="H35" s="6">
        <v>493</v>
      </c>
      <c r="I35" s="6"/>
    </row>
    <row r="36" spans="1:9" ht="24.75" customHeight="1" x14ac:dyDescent="0.15">
      <c r="A36" s="6" t="s">
        <v>27</v>
      </c>
      <c r="B36" s="13">
        <f t="shared" si="1"/>
        <v>125</v>
      </c>
      <c r="C36" s="6"/>
      <c r="D36" s="11">
        <v>9</v>
      </c>
      <c r="E36" s="15"/>
      <c r="F36" s="15"/>
      <c r="G36" s="6"/>
      <c r="H36" s="6">
        <v>116</v>
      </c>
      <c r="I36" s="6"/>
    </row>
    <row r="37" spans="1:9" ht="24.75" customHeight="1" x14ac:dyDescent="0.15">
      <c r="A37" s="6" t="s">
        <v>28</v>
      </c>
      <c r="B37" s="13">
        <f t="shared" si="1"/>
        <v>142</v>
      </c>
      <c r="C37" s="6"/>
      <c r="D37" s="6"/>
      <c r="E37" s="15"/>
      <c r="F37" s="15"/>
      <c r="G37" s="6">
        <v>30</v>
      </c>
      <c r="H37" s="6">
        <v>112</v>
      </c>
      <c r="I37" s="6"/>
    </row>
    <row r="38" spans="1:9" ht="24.75" customHeight="1" x14ac:dyDescent="0.15">
      <c r="A38" s="6" t="s">
        <v>29</v>
      </c>
      <c r="B38" s="13">
        <f t="shared" si="1"/>
        <v>191</v>
      </c>
      <c r="C38" s="6"/>
      <c r="D38" s="6"/>
      <c r="E38" s="16"/>
      <c r="F38" s="16">
        <v>19</v>
      </c>
      <c r="G38" s="6">
        <v>30</v>
      </c>
      <c r="H38" s="6">
        <v>142</v>
      </c>
      <c r="I38" s="6"/>
    </row>
    <row r="39" spans="1:9" ht="24.75" customHeight="1" x14ac:dyDescent="0.15">
      <c r="A39" s="6" t="s">
        <v>30</v>
      </c>
      <c r="B39" s="13">
        <f t="shared" si="1"/>
        <v>557</v>
      </c>
      <c r="C39" s="6">
        <v>200</v>
      </c>
      <c r="D39" s="6">
        <v>45</v>
      </c>
      <c r="E39" s="17"/>
      <c r="F39" s="17"/>
      <c r="G39" s="6"/>
      <c r="H39" s="6">
        <v>312</v>
      </c>
      <c r="I39" s="6"/>
    </row>
    <row r="40" spans="1:9" ht="24.75" customHeight="1" x14ac:dyDescent="0.15">
      <c r="A40" s="6" t="s">
        <v>31</v>
      </c>
      <c r="B40" s="13">
        <f t="shared" si="1"/>
        <v>406</v>
      </c>
      <c r="C40" s="6">
        <v>400</v>
      </c>
      <c r="D40" s="6"/>
      <c r="E40" s="15"/>
      <c r="F40" s="15"/>
      <c r="G40" s="6"/>
      <c r="H40" s="6">
        <v>6</v>
      </c>
      <c r="I40" s="6"/>
    </row>
    <row r="41" spans="1:9" ht="24.75" customHeight="1" x14ac:dyDescent="0.15">
      <c r="A41" s="6" t="s">
        <v>32</v>
      </c>
      <c r="B41" s="13">
        <f t="shared" si="1"/>
        <v>56</v>
      </c>
      <c r="C41" s="6">
        <v>50</v>
      </c>
      <c r="D41" s="6"/>
      <c r="E41" s="15"/>
      <c r="F41" s="15"/>
      <c r="G41" s="6"/>
      <c r="H41" s="6">
        <v>6</v>
      </c>
      <c r="I41" s="6"/>
    </row>
    <row r="42" spans="1:9" ht="24.75" customHeight="1" x14ac:dyDescent="0.15">
      <c r="A42" s="6" t="s">
        <v>33</v>
      </c>
      <c r="B42" s="13">
        <f t="shared" si="1"/>
        <v>112</v>
      </c>
      <c r="C42" s="6">
        <v>100</v>
      </c>
      <c r="D42" s="6">
        <v>7</v>
      </c>
      <c r="E42" s="15"/>
      <c r="F42" s="15"/>
      <c r="G42" s="6"/>
      <c r="H42" s="6">
        <v>5</v>
      </c>
      <c r="I42" s="6"/>
    </row>
    <row r="43" spans="1:9" ht="24.75" customHeight="1" x14ac:dyDescent="0.15">
      <c r="A43" s="6" t="s">
        <v>34</v>
      </c>
      <c r="B43" s="13">
        <f t="shared" si="1"/>
        <v>9</v>
      </c>
      <c r="C43" s="6"/>
      <c r="D43" s="6">
        <v>4</v>
      </c>
      <c r="E43" s="15"/>
      <c r="F43" s="15"/>
      <c r="G43" s="6"/>
      <c r="H43" s="6">
        <v>5</v>
      </c>
      <c r="I43" s="6"/>
    </row>
    <row r="44" spans="1:9" ht="24.75" customHeight="1" x14ac:dyDescent="0.15">
      <c r="A44" s="6" t="s">
        <v>35</v>
      </c>
      <c r="B44" s="13">
        <f t="shared" si="1"/>
        <v>8</v>
      </c>
      <c r="C44" s="6"/>
      <c r="D44" s="6">
        <v>3</v>
      </c>
      <c r="E44" s="15"/>
      <c r="F44" s="15"/>
      <c r="G44" s="6"/>
      <c r="H44" s="6">
        <v>5</v>
      </c>
      <c r="I44" s="6"/>
    </row>
    <row r="45" spans="1:9" ht="24.75" customHeight="1" x14ac:dyDescent="0.15">
      <c r="A45" s="9" t="s">
        <v>36</v>
      </c>
      <c r="B45" s="13">
        <f t="shared" si="1"/>
        <v>6458</v>
      </c>
      <c r="C45" s="14">
        <f>SUM(C46:C53)</f>
        <v>890</v>
      </c>
      <c r="D45" s="14">
        <f>SUM(D46:D53)</f>
        <v>238</v>
      </c>
      <c r="E45" s="14">
        <f>SUM(E46:E53)</f>
        <v>0</v>
      </c>
      <c r="F45" s="14">
        <f>SUM(F46:F53)</f>
        <v>53</v>
      </c>
      <c r="G45" s="14">
        <f>SUM(G46:G53)</f>
        <v>120</v>
      </c>
      <c r="H45" s="18">
        <f>H46+H47+H48+H49+H50+H51+H52+H53</f>
        <v>908</v>
      </c>
      <c r="I45" s="18">
        <f>I46+I47+I48+I49+I50+I51+I52+I53</f>
        <v>4249</v>
      </c>
    </row>
    <row r="46" spans="1:9" ht="24.75" customHeight="1" x14ac:dyDescent="0.15">
      <c r="A46" s="6" t="s">
        <v>2</v>
      </c>
      <c r="B46" s="13">
        <f t="shared" si="1"/>
        <v>4549</v>
      </c>
      <c r="C46" s="6">
        <v>145</v>
      </c>
      <c r="D46" s="6">
        <v>55</v>
      </c>
      <c r="E46" s="15"/>
      <c r="F46" s="15">
        <v>15</v>
      </c>
      <c r="G46" s="6">
        <v>30</v>
      </c>
      <c r="H46" s="19">
        <v>55</v>
      </c>
      <c r="I46" s="19">
        <v>4249</v>
      </c>
    </row>
    <row r="47" spans="1:9" ht="24.75" customHeight="1" x14ac:dyDescent="0.15">
      <c r="A47" s="6" t="s">
        <v>37</v>
      </c>
      <c r="B47" s="13">
        <f t="shared" si="1"/>
        <v>305</v>
      </c>
      <c r="C47" s="5"/>
      <c r="D47" s="5">
        <v>29</v>
      </c>
      <c r="E47" s="15"/>
      <c r="F47" s="15">
        <v>19</v>
      </c>
      <c r="G47" s="5">
        <v>30</v>
      </c>
      <c r="H47" s="19">
        <v>227</v>
      </c>
      <c r="I47" s="19"/>
    </row>
    <row r="48" spans="1:9" ht="24.75" customHeight="1" x14ac:dyDescent="0.15">
      <c r="A48" s="6" t="s">
        <v>38</v>
      </c>
      <c r="B48" s="13">
        <f t="shared" si="1"/>
        <v>482</v>
      </c>
      <c r="C48" s="6">
        <v>400</v>
      </c>
      <c r="D48" s="6">
        <v>35</v>
      </c>
      <c r="E48" s="15"/>
      <c r="F48" s="15"/>
      <c r="G48" s="6">
        <v>30</v>
      </c>
      <c r="H48" s="19">
        <v>17</v>
      </c>
      <c r="I48" s="19"/>
    </row>
    <row r="49" spans="1:9" ht="24.75" customHeight="1" x14ac:dyDescent="0.15">
      <c r="A49" s="6" t="s">
        <v>39</v>
      </c>
      <c r="B49" s="13">
        <f t="shared" si="1"/>
        <v>209</v>
      </c>
      <c r="C49" s="6"/>
      <c r="D49" s="6">
        <v>73</v>
      </c>
      <c r="E49" s="15"/>
      <c r="F49" s="15"/>
      <c r="G49" s="6"/>
      <c r="H49" s="19">
        <v>136</v>
      </c>
      <c r="I49" s="19"/>
    </row>
    <row r="50" spans="1:9" ht="24.75" customHeight="1" x14ac:dyDescent="0.15">
      <c r="A50" s="6" t="s">
        <v>40</v>
      </c>
      <c r="B50" s="13">
        <f t="shared" si="1"/>
        <v>429</v>
      </c>
      <c r="C50" s="6">
        <v>200</v>
      </c>
      <c r="D50" s="6">
        <v>8</v>
      </c>
      <c r="E50" s="15"/>
      <c r="F50" s="15"/>
      <c r="G50" s="6"/>
      <c r="H50" s="19">
        <v>221</v>
      </c>
      <c r="I50" s="19"/>
    </row>
    <row r="51" spans="1:9" ht="24.75" customHeight="1" x14ac:dyDescent="0.15">
      <c r="A51" s="6" t="s">
        <v>41</v>
      </c>
      <c r="B51" s="13">
        <f t="shared" si="1"/>
        <v>231</v>
      </c>
      <c r="C51" s="6">
        <v>100</v>
      </c>
      <c r="D51" s="6">
        <v>10</v>
      </c>
      <c r="E51" s="15"/>
      <c r="F51" s="15"/>
      <c r="G51" s="6"/>
      <c r="H51" s="19">
        <v>121</v>
      </c>
      <c r="I51" s="19"/>
    </row>
    <row r="52" spans="1:9" ht="24.75" customHeight="1" x14ac:dyDescent="0.15">
      <c r="A52" s="6" t="s">
        <v>42</v>
      </c>
      <c r="B52" s="13">
        <f t="shared" si="1"/>
        <v>238</v>
      </c>
      <c r="C52" s="6">
        <v>45</v>
      </c>
      <c r="D52" s="6">
        <v>24</v>
      </c>
      <c r="E52" s="15"/>
      <c r="F52" s="15">
        <v>19</v>
      </c>
      <c r="G52" s="6">
        <v>30</v>
      </c>
      <c r="H52" s="19">
        <v>120</v>
      </c>
      <c r="I52" s="19"/>
    </row>
    <row r="53" spans="1:9" ht="24.75" customHeight="1" x14ac:dyDescent="0.15">
      <c r="A53" s="6" t="s">
        <v>43</v>
      </c>
      <c r="B53" s="13">
        <f t="shared" si="1"/>
        <v>15</v>
      </c>
      <c r="C53" s="6"/>
      <c r="D53" s="6">
        <v>4</v>
      </c>
      <c r="E53" s="15"/>
      <c r="F53" s="15"/>
      <c r="G53" s="6"/>
      <c r="H53" s="19">
        <v>11</v>
      </c>
      <c r="I53" s="19"/>
    </row>
    <row r="54" spans="1:9" ht="24.75" customHeight="1" x14ac:dyDescent="0.15">
      <c r="A54" s="9" t="s">
        <v>44</v>
      </c>
      <c r="B54" s="13">
        <f t="shared" si="1"/>
        <v>391</v>
      </c>
      <c r="C54" s="1">
        <v>150</v>
      </c>
      <c r="D54" s="1">
        <v>103</v>
      </c>
      <c r="E54" s="21"/>
      <c r="F54" s="21"/>
      <c r="G54" s="14">
        <v>0</v>
      </c>
      <c r="H54" s="20">
        <v>138</v>
      </c>
      <c r="I54" s="20"/>
    </row>
    <row r="55" spans="1:9" ht="24.75" customHeight="1" x14ac:dyDescent="0.15">
      <c r="A55" s="9" t="s">
        <v>45</v>
      </c>
      <c r="B55" s="13">
        <f t="shared" si="1"/>
        <v>1680</v>
      </c>
      <c r="C55" s="14">
        <f t="shared" ref="C55" si="11">SUM(C56:C60)</f>
        <v>700</v>
      </c>
      <c r="D55" s="14">
        <f>SUM(D56:D60)</f>
        <v>59</v>
      </c>
      <c r="E55" s="14">
        <f>SUM(E56:E60)</f>
        <v>0</v>
      </c>
      <c r="F55" s="14">
        <f>SUM(F56:F60)</f>
        <v>33</v>
      </c>
      <c r="G55" s="14">
        <f>SUM(G56:G60)</f>
        <v>180</v>
      </c>
      <c r="H55" s="18">
        <f>H56+H57+H58+H59+H60</f>
        <v>708</v>
      </c>
      <c r="I55" s="18">
        <f>I56+I57+I58+I59+I60</f>
        <v>0</v>
      </c>
    </row>
    <row r="56" spans="1:9" ht="24.75" customHeight="1" x14ac:dyDescent="0.15">
      <c r="A56" s="6" t="s">
        <v>2</v>
      </c>
      <c r="B56" s="13">
        <f t="shared" si="1"/>
        <v>398</v>
      </c>
      <c r="C56" s="6"/>
      <c r="D56" s="6">
        <v>35</v>
      </c>
      <c r="E56" s="15"/>
      <c r="F56" s="15">
        <v>14</v>
      </c>
      <c r="G56" s="6">
        <v>30</v>
      </c>
      <c r="H56" s="19">
        <v>319</v>
      </c>
      <c r="I56" s="19"/>
    </row>
    <row r="57" spans="1:9" ht="24.75" customHeight="1" x14ac:dyDescent="0.15">
      <c r="A57" s="6" t="s">
        <v>46</v>
      </c>
      <c r="B57" s="13">
        <f t="shared" si="1"/>
        <v>298</v>
      </c>
      <c r="C57" s="6">
        <v>150</v>
      </c>
      <c r="D57" s="6"/>
      <c r="E57" s="15"/>
      <c r="F57" s="15"/>
      <c r="G57" s="6">
        <v>30</v>
      </c>
      <c r="H57" s="19">
        <v>118</v>
      </c>
      <c r="I57" s="19"/>
    </row>
    <row r="58" spans="1:9" ht="24.75" customHeight="1" x14ac:dyDescent="0.15">
      <c r="A58" s="6" t="s">
        <v>47</v>
      </c>
      <c r="B58" s="13">
        <f t="shared" si="1"/>
        <v>242</v>
      </c>
      <c r="C58" s="6">
        <v>200</v>
      </c>
      <c r="D58" s="6">
        <v>18</v>
      </c>
      <c r="E58" s="15"/>
      <c r="F58" s="15"/>
      <c r="G58" s="6"/>
      <c r="H58" s="19">
        <v>24</v>
      </c>
      <c r="I58" s="19"/>
    </row>
    <row r="59" spans="1:9" ht="24.75" customHeight="1" x14ac:dyDescent="0.15">
      <c r="A59" s="6" t="s">
        <v>48</v>
      </c>
      <c r="B59" s="13">
        <f t="shared" si="1"/>
        <v>357</v>
      </c>
      <c r="C59" s="6">
        <v>150</v>
      </c>
      <c r="D59" s="6">
        <v>4</v>
      </c>
      <c r="E59" s="15"/>
      <c r="F59" s="15">
        <v>19</v>
      </c>
      <c r="G59" s="6">
        <v>60</v>
      </c>
      <c r="H59" s="19">
        <v>124</v>
      </c>
      <c r="I59" s="19"/>
    </row>
    <row r="60" spans="1:9" ht="24.75" customHeight="1" x14ac:dyDescent="0.15">
      <c r="A60" s="6" t="s">
        <v>49</v>
      </c>
      <c r="B60" s="13">
        <f t="shared" si="1"/>
        <v>385</v>
      </c>
      <c r="C60" s="6">
        <v>200</v>
      </c>
      <c r="D60" s="6">
        <v>2</v>
      </c>
      <c r="E60" s="15"/>
      <c r="F60" s="15"/>
      <c r="G60" s="6">
        <v>60</v>
      </c>
      <c r="H60" s="19">
        <v>123</v>
      </c>
      <c r="I60" s="19"/>
    </row>
    <row r="61" spans="1:9" ht="24.75" customHeight="1" x14ac:dyDescent="0.15">
      <c r="A61" s="9" t="s">
        <v>50</v>
      </c>
      <c r="B61" s="13">
        <f t="shared" si="1"/>
        <v>1462</v>
      </c>
      <c r="C61" s="14">
        <f t="shared" ref="C61" si="12">SUM(C62:C69)</f>
        <v>500</v>
      </c>
      <c r="D61" s="14">
        <f>SUM(D62:D69)</f>
        <v>152</v>
      </c>
      <c r="E61" s="14">
        <f>SUM(E62:E69)</f>
        <v>0</v>
      </c>
      <c r="F61" s="14">
        <f>SUM(F62:F69)</f>
        <v>33</v>
      </c>
      <c r="G61" s="14">
        <f>SUM(G62:G69)</f>
        <v>0</v>
      </c>
      <c r="H61" s="18">
        <f>H62+H63+H64+H65+H66+H67+H68+H69</f>
        <v>777</v>
      </c>
      <c r="I61" s="18">
        <f>I62+I63+I64+I65+I66+I67+I68+I69</f>
        <v>0</v>
      </c>
    </row>
    <row r="62" spans="1:9" ht="24.75" customHeight="1" x14ac:dyDescent="0.15">
      <c r="A62" s="6" t="s">
        <v>2</v>
      </c>
      <c r="B62" s="13">
        <f t="shared" si="1"/>
        <v>52</v>
      </c>
      <c r="C62" s="6"/>
      <c r="D62" s="6">
        <v>32</v>
      </c>
      <c r="E62" s="15"/>
      <c r="F62" s="15">
        <v>14</v>
      </c>
      <c r="G62" s="6"/>
      <c r="H62" s="19">
        <v>6</v>
      </c>
      <c r="I62" s="19"/>
    </row>
    <row r="63" spans="1:9" ht="24.75" customHeight="1" x14ac:dyDescent="0.15">
      <c r="A63" s="6" t="s">
        <v>51</v>
      </c>
      <c r="B63" s="13">
        <f t="shared" si="1"/>
        <v>386</v>
      </c>
      <c r="C63" s="6">
        <v>350</v>
      </c>
      <c r="D63" s="6">
        <v>9</v>
      </c>
      <c r="E63" s="17"/>
      <c r="F63" s="17"/>
      <c r="G63" s="6"/>
      <c r="H63" s="22">
        <v>27</v>
      </c>
      <c r="I63" s="22"/>
    </row>
    <row r="64" spans="1:9" ht="24.75" customHeight="1" x14ac:dyDescent="0.15">
      <c r="A64" s="6" t="s">
        <v>52</v>
      </c>
      <c r="B64" s="13">
        <f t="shared" si="1"/>
        <v>26</v>
      </c>
      <c r="C64" s="6"/>
      <c r="D64" s="6">
        <v>6</v>
      </c>
      <c r="E64" s="16"/>
      <c r="F64" s="16"/>
      <c r="G64" s="6"/>
      <c r="H64" s="23">
        <v>20</v>
      </c>
      <c r="I64" s="23"/>
    </row>
    <row r="65" spans="1:9" ht="24.75" customHeight="1" x14ac:dyDescent="0.15">
      <c r="A65" s="6" t="s">
        <v>53</v>
      </c>
      <c r="B65" s="13">
        <f t="shared" si="1"/>
        <v>239</v>
      </c>
      <c r="C65" s="6"/>
      <c r="D65" s="6">
        <v>18</v>
      </c>
      <c r="E65" s="15"/>
      <c r="F65" s="15"/>
      <c r="G65" s="6"/>
      <c r="H65" s="19">
        <v>221</v>
      </c>
      <c r="I65" s="19"/>
    </row>
    <row r="66" spans="1:9" ht="24.75" customHeight="1" x14ac:dyDescent="0.15">
      <c r="A66" s="6" t="s">
        <v>54</v>
      </c>
      <c r="B66" s="13">
        <f t="shared" si="1"/>
        <v>43</v>
      </c>
      <c r="C66" s="6"/>
      <c r="D66" s="6">
        <v>19</v>
      </c>
      <c r="E66" s="24"/>
      <c r="F66" s="15"/>
      <c r="G66" s="6"/>
      <c r="H66" s="19">
        <v>24</v>
      </c>
      <c r="I66" s="19"/>
    </row>
    <row r="67" spans="1:9" ht="24.75" customHeight="1" x14ac:dyDescent="0.15">
      <c r="A67" s="6" t="s">
        <v>55</v>
      </c>
      <c r="B67" s="13">
        <f t="shared" si="1"/>
        <v>127</v>
      </c>
      <c r="C67" s="6"/>
      <c r="D67" s="6">
        <v>4</v>
      </c>
      <c r="E67" s="15"/>
      <c r="F67" s="15"/>
      <c r="G67" s="6"/>
      <c r="H67" s="19">
        <v>123</v>
      </c>
      <c r="I67" s="19"/>
    </row>
    <row r="68" spans="1:9" ht="24.75" customHeight="1" x14ac:dyDescent="0.15">
      <c r="A68" s="6" t="s">
        <v>56</v>
      </c>
      <c r="B68" s="13">
        <f t="shared" si="1"/>
        <v>306</v>
      </c>
      <c r="C68" s="6">
        <v>150</v>
      </c>
      <c r="D68" s="6">
        <v>11</v>
      </c>
      <c r="E68" s="15"/>
      <c r="F68" s="15">
        <v>19</v>
      </c>
      <c r="G68" s="6"/>
      <c r="H68" s="19">
        <v>126</v>
      </c>
      <c r="I68" s="19"/>
    </row>
    <row r="69" spans="1:9" ht="24.75" customHeight="1" x14ac:dyDescent="0.15">
      <c r="A69" s="6" t="s">
        <v>57</v>
      </c>
      <c r="B69" s="13">
        <f t="shared" si="1"/>
        <v>283</v>
      </c>
      <c r="C69" s="6"/>
      <c r="D69" s="6">
        <v>53</v>
      </c>
      <c r="E69" s="17"/>
      <c r="F69" s="17"/>
      <c r="G69" s="6"/>
      <c r="H69" s="22">
        <v>230</v>
      </c>
      <c r="I69" s="22"/>
    </row>
    <row r="70" spans="1:9" ht="24.75" customHeight="1" x14ac:dyDescent="0.15">
      <c r="A70" s="9" t="s">
        <v>58</v>
      </c>
      <c r="B70" s="13">
        <f t="shared" ref="B70:B111" si="13">SUM(C70:I70)</f>
        <v>2355</v>
      </c>
      <c r="C70" s="14">
        <f t="shared" ref="C70" si="14">SUM(C71:C81)</f>
        <v>1000</v>
      </c>
      <c r="D70" s="14">
        <f>SUM(D71:D81)</f>
        <v>221</v>
      </c>
      <c r="E70" s="14">
        <f>SUM(E71:E81)</f>
        <v>0</v>
      </c>
      <c r="F70" s="14">
        <f>SUM(F71:F81)</f>
        <v>19</v>
      </c>
      <c r="G70" s="14">
        <f>SUM(G71:G81)</f>
        <v>60</v>
      </c>
      <c r="H70" s="18">
        <f>H71+H72+H73+H74+H75+H76+H77+H78+H79+H80+H81</f>
        <v>1055</v>
      </c>
      <c r="I70" s="18">
        <f>I71+I72+I73+I74+I75+I76+I77+I78+I79+I80+I81</f>
        <v>0</v>
      </c>
    </row>
    <row r="71" spans="1:9" ht="24.75" customHeight="1" x14ac:dyDescent="0.15">
      <c r="A71" s="6" t="s">
        <v>2</v>
      </c>
      <c r="B71" s="13">
        <f t="shared" si="13"/>
        <v>439</v>
      </c>
      <c r="C71" s="6">
        <v>400</v>
      </c>
      <c r="D71" s="6">
        <v>39</v>
      </c>
      <c r="E71" s="15"/>
      <c r="F71" s="15"/>
      <c r="G71" s="6"/>
      <c r="H71" s="19"/>
      <c r="I71" s="19"/>
    </row>
    <row r="72" spans="1:9" ht="24.75" customHeight="1" x14ac:dyDescent="0.15">
      <c r="A72" s="6" t="s">
        <v>59</v>
      </c>
      <c r="B72" s="13">
        <f t="shared" si="13"/>
        <v>69</v>
      </c>
      <c r="C72" s="6">
        <v>50</v>
      </c>
      <c r="D72" s="6">
        <v>3</v>
      </c>
      <c r="E72" s="15"/>
      <c r="F72" s="15"/>
      <c r="G72" s="6"/>
      <c r="H72" s="19">
        <v>16</v>
      </c>
      <c r="I72" s="19"/>
    </row>
    <row r="73" spans="1:9" ht="24.75" customHeight="1" x14ac:dyDescent="0.15">
      <c r="A73" s="6" t="s">
        <v>60</v>
      </c>
      <c r="B73" s="13">
        <f t="shared" si="13"/>
        <v>124</v>
      </c>
      <c r="C73" s="6"/>
      <c r="D73" s="6">
        <v>10</v>
      </c>
      <c r="E73" s="15"/>
      <c r="F73" s="15"/>
      <c r="G73" s="6"/>
      <c r="H73" s="19">
        <v>114</v>
      </c>
      <c r="I73" s="19"/>
    </row>
    <row r="74" spans="1:9" ht="24.75" customHeight="1" x14ac:dyDescent="0.15">
      <c r="A74" s="6" t="s">
        <v>61</v>
      </c>
      <c r="B74" s="13">
        <f t="shared" si="13"/>
        <v>182</v>
      </c>
      <c r="C74" s="6"/>
      <c r="D74" s="6">
        <v>29</v>
      </c>
      <c r="E74" s="15"/>
      <c r="F74" s="15"/>
      <c r="G74" s="6">
        <v>30</v>
      </c>
      <c r="H74" s="19">
        <v>123</v>
      </c>
      <c r="I74" s="19"/>
    </row>
    <row r="75" spans="1:9" ht="24.75" customHeight="1" x14ac:dyDescent="0.15">
      <c r="A75" s="6" t="s">
        <v>62</v>
      </c>
      <c r="B75" s="13">
        <f t="shared" si="13"/>
        <v>266</v>
      </c>
      <c r="C75" s="6">
        <v>100</v>
      </c>
      <c r="D75" s="6">
        <v>28</v>
      </c>
      <c r="E75" s="15"/>
      <c r="F75" s="15"/>
      <c r="G75" s="6"/>
      <c r="H75" s="19">
        <v>138</v>
      </c>
      <c r="I75" s="19"/>
    </row>
    <row r="76" spans="1:9" ht="24.75" customHeight="1" x14ac:dyDescent="0.15">
      <c r="A76" s="6" t="s">
        <v>63</v>
      </c>
      <c r="B76" s="13">
        <f t="shared" si="13"/>
        <v>139</v>
      </c>
      <c r="C76" s="6"/>
      <c r="D76" s="6">
        <v>18</v>
      </c>
      <c r="E76" s="15"/>
      <c r="F76" s="15"/>
      <c r="G76" s="6"/>
      <c r="H76" s="19">
        <v>121</v>
      </c>
      <c r="I76" s="19"/>
    </row>
    <row r="77" spans="1:9" ht="24.75" customHeight="1" x14ac:dyDescent="0.15">
      <c r="A77" s="6" t="s">
        <v>64</v>
      </c>
      <c r="B77" s="13">
        <f t="shared" si="13"/>
        <v>178</v>
      </c>
      <c r="C77" s="6"/>
      <c r="D77" s="6">
        <v>13</v>
      </c>
      <c r="E77" s="15"/>
      <c r="F77" s="15">
        <v>19</v>
      </c>
      <c r="G77" s="6">
        <v>30</v>
      </c>
      <c r="H77" s="19">
        <v>116</v>
      </c>
      <c r="I77" s="19"/>
    </row>
    <row r="78" spans="1:9" ht="24.75" customHeight="1" x14ac:dyDescent="0.15">
      <c r="A78" s="6" t="s">
        <v>65</v>
      </c>
      <c r="B78" s="13">
        <f t="shared" si="13"/>
        <v>52</v>
      </c>
      <c r="C78" s="6"/>
      <c r="D78" s="6">
        <v>18</v>
      </c>
      <c r="E78" s="15"/>
      <c r="F78" s="15"/>
      <c r="G78" s="6"/>
      <c r="H78" s="19">
        <v>34</v>
      </c>
      <c r="I78" s="19"/>
    </row>
    <row r="79" spans="1:9" ht="24.75" customHeight="1" x14ac:dyDescent="0.15">
      <c r="A79" s="6" t="s">
        <v>66</v>
      </c>
      <c r="B79" s="13">
        <f t="shared" si="13"/>
        <v>261</v>
      </c>
      <c r="C79" s="6">
        <v>200</v>
      </c>
      <c r="D79" s="6">
        <v>31</v>
      </c>
      <c r="E79" s="15"/>
      <c r="F79" s="15"/>
      <c r="G79" s="6"/>
      <c r="H79" s="19">
        <v>30</v>
      </c>
      <c r="I79" s="19"/>
    </row>
    <row r="80" spans="1:9" ht="24.75" customHeight="1" x14ac:dyDescent="0.15">
      <c r="A80" s="6" t="s">
        <v>67</v>
      </c>
      <c r="B80" s="13">
        <f t="shared" si="13"/>
        <v>145</v>
      </c>
      <c r="C80" s="6"/>
      <c r="D80" s="6">
        <v>16</v>
      </c>
      <c r="E80" s="17"/>
      <c r="F80" s="17"/>
      <c r="G80" s="6"/>
      <c r="H80" s="22">
        <v>129</v>
      </c>
      <c r="I80" s="22"/>
    </row>
    <row r="81" spans="1:9" ht="24.75" customHeight="1" x14ac:dyDescent="0.15">
      <c r="A81" s="6" t="s">
        <v>68</v>
      </c>
      <c r="B81" s="13">
        <f t="shared" si="13"/>
        <v>500</v>
      </c>
      <c r="C81" s="6">
        <v>250</v>
      </c>
      <c r="D81" s="6">
        <v>16</v>
      </c>
      <c r="E81" s="15"/>
      <c r="F81" s="15"/>
      <c r="G81" s="6"/>
      <c r="H81" s="19">
        <v>234</v>
      </c>
      <c r="I81" s="19"/>
    </row>
    <row r="82" spans="1:9" ht="24.75" customHeight="1" x14ac:dyDescent="0.15">
      <c r="A82" s="9" t="s">
        <v>69</v>
      </c>
      <c r="B82" s="13">
        <f t="shared" si="13"/>
        <v>4748</v>
      </c>
      <c r="C82" s="14">
        <f t="shared" ref="C82" si="15">SUM(C83:C89)</f>
        <v>1048</v>
      </c>
      <c r="D82" s="14">
        <f>SUM(D83:D89)</f>
        <v>110</v>
      </c>
      <c r="E82" s="14">
        <f>SUM(E83:E89)</f>
        <v>400</v>
      </c>
      <c r="F82" s="14">
        <f>SUM(F83:F89)</f>
        <v>14</v>
      </c>
      <c r="G82" s="14">
        <f>SUM(G83:G89)</f>
        <v>90</v>
      </c>
      <c r="H82" s="18">
        <f>H83+H84+H85+H86+H87+H88+H89</f>
        <v>1002</v>
      </c>
      <c r="I82" s="18">
        <f>I83+I84+I85+I86+I87+I88+I89</f>
        <v>2084</v>
      </c>
    </row>
    <row r="83" spans="1:9" ht="24.75" customHeight="1" x14ac:dyDescent="0.15">
      <c r="A83" s="6" t="s">
        <v>2</v>
      </c>
      <c r="B83" s="13">
        <f t="shared" si="13"/>
        <v>2173</v>
      </c>
      <c r="C83" s="6">
        <v>50</v>
      </c>
      <c r="D83" s="6">
        <v>25</v>
      </c>
      <c r="E83" s="15"/>
      <c r="F83" s="15">
        <v>14</v>
      </c>
      <c r="G83" s="6"/>
      <c r="H83" s="19"/>
      <c r="I83" s="19">
        <v>2084</v>
      </c>
    </row>
    <row r="84" spans="1:9" ht="24.75" customHeight="1" x14ac:dyDescent="0.15">
      <c r="A84" s="6" t="s">
        <v>70</v>
      </c>
      <c r="B84" s="13">
        <f t="shared" si="13"/>
        <v>346</v>
      </c>
      <c r="C84" s="6">
        <v>104</v>
      </c>
      <c r="D84" s="6"/>
      <c r="E84" s="15"/>
      <c r="F84" s="15"/>
      <c r="G84" s="6">
        <v>30</v>
      </c>
      <c r="H84" s="19">
        <v>212</v>
      </c>
      <c r="I84" s="19"/>
    </row>
    <row r="85" spans="1:9" ht="24.75" customHeight="1" x14ac:dyDescent="0.15">
      <c r="A85" s="6" t="s">
        <v>71</v>
      </c>
      <c r="B85" s="13">
        <f t="shared" si="13"/>
        <v>200</v>
      </c>
      <c r="C85" s="6">
        <v>74</v>
      </c>
      <c r="D85" s="6">
        <v>11</v>
      </c>
      <c r="E85" s="15"/>
      <c r="F85" s="15"/>
      <c r="G85" s="6"/>
      <c r="H85" s="19">
        <v>115</v>
      </c>
      <c r="I85" s="19"/>
    </row>
    <row r="86" spans="1:9" ht="24.75" customHeight="1" x14ac:dyDescent="0.15">
      <c r="A86" s="6" t="s">
        <v>72</v>
      </c>
      <c r="B86" s="13">
        <f t="shared" si="13"/>
        <v>676</v>
      </c>
      <c r="C86" s="6">
        <v>597</v>
      </c>
      <c r="D86" s="6">
        <v>19</v>
      </c>
      <c r="E86" s="17"/>
      <c r="F86" s="17"/>
      <c r="G86" s="6">
        <v>30</v>
      </c>
      <c r="H86" s="22">
        <v>30</v>
      </c>
      <c r="I86" s="22"/>
    </row>
    <row r="87" spans="1:9" ht="24.75" customHeight="1" x14ac:dyDescent="0.15">
      <c r="A87" s="6" t="s">
        <v>73</v>
      </c>
      <c r="B87" s="13">
        <f t="shared" si="13"/>
        <v>452</v>
      </c>
      <c r="C87" s="6">
        <v>35</v>
      </c>
      <c r="D87" s="6">
        <v>10</v>
      </c>
      <c r="E87" s="15"/>
      <c r="F87" s="15"/>
      <c r="G87" s="6"/>
      <c r="H87" s="19">
        <v>407</v>
      </c>
      <c r="I87" s="19"/>
    </row>
    <row r="88" spans="1:9" ht="24.75" customHeight="1" x14ac:dyDescent="0.15">
      <c r="A88" s="6" t="s">
        <v>74</v>
      </c>
      <c r="B88" s="13">
        <f t="shared" si="13"/>
        <v>198</v>
      </c>
      <c r="C88" s="6">
        <v>69</v>
      </c>
      <c r="D88" s="6">
        <v>15</v>
      </c>
      <c r="E88" s="15"/>
      <c r="F88" s="15"/>
      <c r="G88" s="6"/>
      <c r="H88" s="19">
        <v>114</v>
      </c>
      <c r="I88" s="19"/>
    </row>
    <row r="89" spans="1:9" ht="24.75" customHeight="1" x14ac:dyDescent="0.15">
      <c r="A89" s="6" t="s">
        <v>75</v>
      </c>
      <c r="B89" s="13">
        <f t="shared" si="13"/>
        <v>703</v>
      </c>
      <c r="C89" s="6">
        <v>119</v>
      </c>
      <c r="D89" s="6">
        <v>30</v>
      </c>
      <c r="E89" s="15">
        <v>400</v>
      </c>
      <c r="F89" s="15"/>
      <c r="G89" s="6">
        <v>30</v>
      </c>
      <c r="H89" s="19">
        <v>124</v>
      </c>
      <c r="I89" s="19"/>
    </row>
    <row r="90" spans="1:9" ht="24.75" customHeight="1" x14ac:dyDescent="0.15">
      <c r="A90" s="9" t="s">
        <v>76</v>
      </c>
      <c r="B90" s="13">
        <f t="shared" si="13"/>
        <v>1527</v>
      </c>
      <c r="C90" s="14">
        <f t="shared" ref="C90" si="16">SUM(C91:C99)</f>
        <v>420</v>
      </c>
      <c r="D90" s="14">
        <f>SUM(D91:D99)</f>
        <v>210</v>
      </c>
      <c r="E90" s="14">
        <f>SUM(E91:E99)</f>
        <v>0</v>
      </c>
      <c r="F90" s="14">
        <f>SUM(F91:F99)</f>
        <v>0</v>
      </c>
      <c r="G90" s="14">
        <f>SUM(G91:G99)</f>
        <v>60</v>
      </c>
      <c r="H90" s="18">
        <f>H91+H92+H93+H94+H95+H96+H97+H98+H99</f>
        <v>837</v>
      </c>
      <c r="I90" s="18">
        <f>I91+I92+I93+I94+I95+I96+I97+I98+I99</f>
        <v>0</v>
      </c>
    </row>
    <row r="91" spans="1:9" ht="24.75" customHeight="1" x14ac:dyDescent="0.15">
      <c r="A91" s="6" t="s">
        <v>77</v>
      </c>
      <c r="B91" s="13">
        <f t="shared" si="13"/>
        <v>0</v>
      </c>
      <c r="C91" s="6"/>
      <c r="D91" s="1"/>
      <c r="E91" s="15"/>
      <c r="F91" s="15"/>
      <c r="G91" s="1"/>
      <c r="H91" s="19"/>
      <c r="I91" s="19"/>
    </row>
    <row r="92" spans="1:9" ht="24.75" customHeight="1" x14ac:dyDescent="0.15">
      <c r="A92" s="6" t="s">
        <v>78</v>
      </c>
      <c r="B92" s="13">
        <f t="shared" si="13"/>
        <v>305</v>
      </c>
      <c r="C92" s="6">
        <v>80</v>
      </c>
      <c r="D92" s="6">
        <v>62</v>
      </c>
      <c r="E92" s="15"/>
      <c r="F92" s="15"/>
      <c r="G92" s="6">
        <v>30</v>
      </c>
      <c r="H92" s="19">
        <v>133</v>
      </c>
      <c r="I92" s="19"/>
    </row>
    <row r="93" spans="1:9" ht="24.75" customHeight="1" x14ac:dyDescent="0.15">
      <c r="A93" s="6" t="s">
        <v>79</v>
      </c>
      <c r="B93" s="13">
        <f t="shared" si="13"/>
        <v>146</v>
      </c>
      <c r="C93" s="6"/>
      <c r="D93" s="6">
        <v>30</v>
      </c>
      <c r="E93" s="17"/>
      <c r="F93" s="17"/>
      <c r="G93" s="6"/>
      <c r="H93" s="22">
        <v>116</v>
      </c>
      <c r="I93" s="22"/>
    </row>
    <row r="94" spans="1:9" ht="24.75" customHeight="1" x14ac:dyDescent="0.15">
      <c r="A94" s="6" t="s">
        <v>80</v>
      </c>
      <c r="B94" s="13">
        <f t="shared" si="13"/>
        <v>165</v>
      </c>
      <c r="C94" s="6"/>
      <c r="D94" s="6">
        <v>49</v>
      </c>
      <c r="E94" s="16"/>
      <c r="F94" s="16"/>
      <c r="G94" s="6"/>
      <c r="H94" s="23">
        <v>116</v>
      </c>
      <c r="I94" s="23"/>
    </row>
    <row r="95" spans="1:9" ht="24.75" customHeight="1" x14ac:dyDescent="0.15">
      <c r="A95" s="6" t="s">
        <v>81</v>
      </c>
      <c r="B95" s="13">
        <f t="shared" si="13"/>
        <v>245</v>
      </c>
      <c r="C95" s="5">
        <v>190</v>
      </c>
      <c r="D95" s="5">
        <v>25</v>
      </c>
      <c r="E95" s="15"/>
      <c r="F95" s="15"/>
      <c r="G95" s="5"/>
      <c r="H95" s="19">
        <v>30</v>
      </c>
      <c r="I95" s="19"/>
    </row>
    <row r="96" spans="1:9" ht="24.75" customHeight="1" x14ac:dyDescent="0.15">
      <c r="A96" s="6" t="s">
        <v>82</v>
      </c>
      <c r="B96" s="13">
        <f t="shared" si="13"/>
        <v>53</v>
      </c>
      <c r="C96" s="6"/>
      <c r="D96" s="6">
        <v>12</v>
      </c>
      <c r="E96" s="15"/>
      <c r="F96" s="15"/>
      <c r="G96" s="6">
        <v>30</v>
      </c>
      <c r="H96" s="19">
        <v>11</v>
      </c>
      <c r="I96" s="19"/>
    </row>
    <row r="97" spans="1:9" ht="24.75" customHeight="1" x14ac:dyDescent="0.15">
      <c r="A97" s="6" t="s">
        <v>83</v>
      </c>
      <c r="B97" s="13">
        <f t="shared" si="13"/>
        <v>128</v>
      </c>
      <c r="C97" s="6"/>
      <c r="D97" s="6">
        <v>15</v>
      </c>
      <c r="E97" s="15"/>
      <c r="F97" s="15"/>
      <c r="G97" s="6"/>
      <c r="H97" s="19">
        <v>113</v>
      </c>
      <c r="I97" s="19"/>
    </row>
    <row r="98" spans="1:9" ht="24.75" customHeight="1" x14ac:dyDescent="0.15">
      <c r="A98" s="6" t="s">
        <v>84</v>
      </c>
      <c r="B98" s="13">
        <f t="shared" si="13"/>
        <v>273</v>
      </c>
      <c r="C98" s="6">
        <v>150</v>
      </c>
      <c r="D98" s="6">
        <v>12</v>
      </c>
      <c r="E98" s="15"/>
      <c r="F98" s="15"/>
      <c r="G98" s="6"/>
      <c r="H98" s="19">
        <v>111</v>
      </c>
      <c r="I98" s="19"/>
    </row>
    <row r="99" spans="1:9" ht="24.75" customHeight="1" x14ac:dyDescent="0.15">
      <c r="A99" s="6" t="s">
        <v>85</v>
      </c>
      <c r="B99" s="13">
        <f t="shared" si="13"/>
        <v>212</v>
      </c>
      <c r="C99" s="6"/>
      <c r="D99" s="6">
        <v>5</v>
      </c>
      <c r="E99" s="15"/>
      <c r="F99" s="15"/>
      <c r="G99" s="6"/>
      <c r="H99" s="19">
        <v>207</v>
      </c>
      <c r="I99" s="19"/>
    </row>
    <row r="100" spans="1:9" ht="24.75" customHeight="1" x14ac:dyDescent="0.15">
      <c r="A100" s="9" t="s">
        <v>86</v>
      </c>
      <c r="B100" s="13">
        <f t="shared" si="13"/>
        <v>904</v>
      </c>
      <c r="C100" s="14">
        <f t="shared" ref="C100" si="17">SUM(C101:C104)</f>
        <v>450</v>
      </c>
      <c r="D100" s="14">
        <f>SUM(D101:D104)</f>
        <v>64</v>
      </c>
      <c r="E100" s="14">
        <f>SUM(E101:E104)</f>
        <v>192</v>
      </c>
      <c r="F100" s="14">
        <f>SUM(F101:F104)</f>
        <v>14</v>
      </c>
      <c r="G100" s="14">
        <f>SUM(G101:G104)</f>
        <v>0</v>
      </c>
      <c r="H100" s="18">
        <f>H101+H102+H103+H104</f>
        <v>184</v>
      </c>
      <c r="I100" s="18">
        <f>I101+I102+I103+I104</f>
        <v>0</v>
      </c>
    </row>
    <row r="101" spans="1:9" ht="24.75" customHeight="1" x14ac:dyDescent="0.15">
      <c r="A101" s="6" t="s">
        <v>2</v>
      </c>
      <c r="B101" s="13">
        <f t="shared" si="13"/>
        <v>154</v>
      </c>
      <c r="C101" s="6">
        <v>100</v>
      </c>
      <c r="D101" s="6">
        <v>33</v>
      </c>
      <c r="E101" s="15"/>
      <c r="F101" s="15">
        <v>14</v>
      </c>
      <c r="G101" s="6"/>
      <c r="H101" s="19">
        <v>7</v>
      </c>
      <c r="I101" s="19"/>
    </row>
    <row r="102" spans="1:9" ht="24.75" customHeight="1" x14ac:dyDescent="0.15">
      <c r="A102" s="6" t="s">
        <v>87</v>
      </c>
      <c r="B102" s="13">
        <f t="shared" si="13"/>
        <v>22</v>
      </c>
      <c r="C102" s="6"/>
      <c r="D102" s="6">
        <v>4</v>
      </c>
      <c r="E102" s="15"/>
      <c r="F102" s="15"/>
      <c r="G102" s="6"/>
      <c r="H102" s="19">
        <v>18</v>
      </c>
      <c r="I102" s="19"/>
    </row>
    <row r="103" spans="1:9" ht="24.75" customHeight="1" x14ac:dyDescent="0.15">
      <c r="A103" s="6" t="s">
        <v>88</v>
      </c>
      <c r="B103" s="13">
        <f t="shared" si="13"/>
        <v>279</v>
      </c>
      <c r="C103" s="6">
        <v>50</v>
      </c>
      <c r="D103" s="6">
        <v>8</v>
      </c>
      <c r="E103" s="15">
        <v>92</v>
      </c>
      <c r="F103" s="15"/>
      <c r="G103" s="6"/>
      <c r="H103" s="19">
        <v>129</v>
      </c>
      <c r="I103" s="19"/>
    </row>
    <row r="104" spans="1:9" ht="24.75" customHeight="1" x14ac:dyDescent="0.15">
      <c r="A104" s="6" t="s">
        <v>105</v>
      </c>
      <c r="B104" s="13">
        <f t="shared" si="13"/>
        <v>449</v>
      </c>
      <c r="C104" s="6">
        <v>300</v>
      </c>
      <c r="D104" s="6">
        <v>19</v>
      </c>
      <c r="E104" s="15">
        <v>100</v>
      </c>
      <c r="F104" s="15"/>
      <c r="G104" s="6"/>
      <c r="H104" s="19">
        <v>30</v>
      </c>
      <c r="I104" s="19"/>
    </row>
    <row r="105" spans="1:9" ht="24.75" customHeight="1" x14ac:dyDescent="0.15">
      <c r="A105" s="9" t="s">
        <v>89</v>
      </c>
      <c r="B105" s="13">
        <f t="shared" si="13"/>
        <v>722</v>
      </c>
      <c r="C105" s="1">
        <v>450</v>
      </c>
      <c r="D105" s="25">
        <v>67</v>
      </c>
      <c r="E105" s="25"/>
      <c r="F105" s="25">
        <v>19</v>
      </c>
      <c r="G105" s="25">
        <v>30</v>
      </c>
      <c r="H105" s="25">
        <v>156</v>
      </c>
      <c r="I105" s="25"/>
    </row>
    <row r="106" spans="1:9" ht="24.75" customHeight="1" x14ac:dyDescent="0.15">
      <c r="A106" s="9" t="s">
        <v>90</v>
      </c>
      <c r="B106" s="13">
        <f t="shared" si="13"/>
        <v>223</v>
      </c>
      <c r="C106" s="1">
        <v>50</v>
      </c>
      <c r="D106" s="25">
        <v>12</v>
      </c>
      <c r="E106" s="25"/>
      <c r="F106" s="25"/>
      <c r="G106" s="25">
        <v>0</v>
      </c>
      <c r="H106" s="25">
        <v>161</v>
      </c>
      <c r="I106" s="25"/>
    </row>
    <row r="107" spans="1:9" ht="24.75" customHeight="1" x14ac:dyDescent="0.15">
      <c r="A107" s="9" t="s">
        <v>91</v>
      </c>
      <c r="B107" s="13">
        <f t="shared" si="13"/>
        <v>433</v>
      </c>
      <c r="C107" s="1">
        <v>250</v>
      </c>
      <c r="D107" s="25">
        <v>45</v>
      </c>
      <c r="E107" s="25"/>
      <c r="F107" s="25"/>
      <c r="G107" s="25">
        <v>0</v>
      </c>
      <c r="H107" s="25">
        <v>138</v>
      </c>
      <c r="I107" s="25"/>
    </row>
    <row r="108" spans="1:9" ht="24.75" customHeight="1" x14ac:dyDescent="0.15">
      <c r="A108" s="9" t="s">
        <v>92</v>
      </c>
      <c r="B108" s="13">
        <f t="shared" si="13"/>
        <v>130</v>
      </c>
      <c r="C108" s="1">
        <v>20</v>
      </c>
      <c r="D108" s="25">
        <v>5</v>
      </c>
      <c r="E108" s="25"/>
      <c r="F108" s="25"/>
      <c r="G108" s="25">
        <v>0</v>
      </c>
      <c r="H108" s="25">
        <v>105</v>
      </c>
      <c r="I108" s="25"/>
    </row>
    <row r="109" spans="1:9" ht="24.75" customHeight="1" x14ac:dyDescent="0.15">
      <c r="A109" s="26" t="s">
        <v>93</v>
      </c>
      <c r="B109" s="13">
        <f t="shared" si="13"/>
        <v>1092</v>
      </c>
      <c r="C109" s="21">
        <f>C110+C111</f>
        <v>0</v>
      </c>
      <c r="D109" s="21"/>
      <c r="E109" s="21"/>
      <c r="F109" s="21"/>
      <c r="G109" s="21">
        <f>SUM(G110:G111)</f>
        <v>1092</v>
      </c>
      <c r="H109" s="21"/>
      <c r="I109" s="21"/>
    </row>
    <row r="110" spans="1:9" ht="24.75" customHeight="1" x14ac:dyDescent="0.15">
      <c r="A110" s="27" t="s">
        <v>94</v>
      </c>
      <c r="B110" s="13">
        <f t="shared" si="13"/>
        <v>0</v>
      </c>
      <c r="C110" s="6"/>
      <c r="D110" s="6"/>
      <c r="E110" s="1"/>
      <c r="F110" s="1"/>
      <c r="G110" s="6"/>
      <c r="H110" s="6"/>
      <c r="I110" s="6"/>
    </row>
    <row r="111" spans="1:9" ht="24.75" customHeight="1" x14ac:dyDescent="0.15">
      <c r="A111" s="28" t="s">
        <v>106</v>
      </c>
      <c r="B111" s="13">
        <f t="shared" si="13"/>
        <v>1092</v>
      </c>
      <c r="C111" s="6"/>
      <c r="D111" s="11"/>
      <c r="E111" s="11"/>
      <c r="F111" s="11"/>
      <c r="G111" s="6">
        <v>1092</v>
      </c>
      <c r="H111" s="11"/>
      <c r="I111" s="11"/>
    </row>
  </sheetData>
  <mergeCells count="2">
    <mergeCell ref="A2:I2"/>
    <mergeCell ref="A3:I3"/>
  </mergeCells>
  <phoneticPr fontId="5" type="noConversion"/>
  <pageMargins left="0.70866141732283472" right="0.70866141732283472" top="0.74803149606299213" bottom="0.74803149606299213" header="0.31496062992125984" footer="0.31496062992125984"/>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附件</vt:lpstr>
      <vt:lpstr>附件!Print_Titles</vt:lpstr>
    </vt:vector>
  </TitlesOfParts>
  <Company>mzt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xf</dc:creator>
  <cp:lastModifiedBy>曾</cp:lastModifiedBy>
  <cp:lastPrinted>2023-06-26T01:25:54Z</cp:lastPrinted>
  <dcterms:created xsi:type="dcterms:W3CDTF">2003-03-03T16:30:00Z</dcterms:created>
  <dcterms:modified xsi:type="dcterms:W3CDTF">2023-06-26T01:33:23Z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DF05E04A014D4F55A6660C006C62AC9D</vt:lpwstr>
  </property>
</Properties>
</file>